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C:\Users\stroj\Desktop\"/>
    </mc:Choice>
  </mc:AlternateContent>
  <bookViews>
    <workbookView xWindow="0" yWindow="0" windowWidth="23460" windowHeight="11385" firstSheet="2" activeTab="2"/>
  </bookViews>
  <sheets>
    <sheet name="Hárok1" sheetId="1" state="hidden" r:id="rId1"/>
    <sheet name="Hárok2" sheetId="2" state="hidden" r:id="rId2"/>
    <sheet name="posudok" sheetId="3" r:id="rId3"/>
    <sheet name="Hárok4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3" l="1"/>
  <c r="B47" i="3"/>
  <c r="E30" i="3" l="1"/>
  <c r="E33" i="3" s="1"/>
  <c r="C15" i="4" l="1"/>
  <c r="C14" i="4"/>
  <c r="B1" i="3" l="1"/>
  <c r="F33" i="3"/>
  <c r="E12" i="2"/>
  <c r="D12" i="2" s="1"/>
  <c r="J5" i="1"/>
  <c r="J6" i="1"/>
  <c r="J7" i="1"/>
  <c r="J8" i="1"/>
  <c r="J9" i="1"/>
  <c r="J10" i="1"/>
  <c r="J11" i="1"/>
  <c r="J12" i="1"/>
  <c r="J4" i="1"/>
  <c r="K12" i="1" l="1"/>
  <c r="I13" i="1" s="1"/>
</calcChain>
</file>

<file path=xl/sharedStrings.xml><?xml version="1.0" encoding="utf-8"?>
<sst xmlns="http://schemas.openxmlformats.org/spreadsheetml/2006/main" count="88" uniqueCount="74">
  <si>
    <t>1.kritérium</t>
  </si>
  <si>
    <t>Hodnotenie A
Výborne</t>
  </si>
  <si>
    <t>Hodnotenie B
Veľmi dobre</t>
  </si>
  <si>
    <t>Hodnotenie C
Dobre</t>
  </si>
  <si>
    <t>Hodnotenie D
Uspokojivo</t>
  </si>
  <si>
    <t>Hodnotenie E
Dostatočne</t>
  </si>
  <si>
    <t>Hodnotenie FX
Nedostatočne</t>
  </si>
  <si>
    <t>2.kritérium</t>
  </si>
  <si>
    <t>3.kritérium</t>
  </si>
  <si>
    <t>4.kritérium</t>
  </si>
  <si>
    <t>5.kritérium</t>
  </si>
  <si>
    <t>6.kritérium</t>
  </si>
  <si>
    <t>7.kritérium</t>
  </si>
  <si>
    <t>8.kritérium</t>
  </si>
  <si>
    <t>9.kritérium</t>
  </si>
  <si>
    <t>A</t>
  </si>
  <si>
    <t>B</t>
  </si>
  <si>
    <t>D</t>
  </si>
  <si>
    <t>FX</t>
  </si>
  <si>
    <t>E</t>
  </si>
  <si>
    <t>navrhované 
hodnotenie</t>
  </si>
  <si>
    <t>A - výborne</t>
  </si>
  <si>
    <t>B - veľmi dobre</t>
  </si>
  <si>
    <t>D - uspokojivo</t>
  </si>
  <si>
    <t>E - dostatočne</t>
  </si>
  <si>
    <t>FX - nedostatočne</t>
  </si>
  <si>
    <t>Hodnotenie</t>
  </si>
  <si>
    <t>Názov záverečnej práce:</t>
  </si>
  <si>
    <t>Meno, priezvisko, tituly študenta:</t>
  </si>
  <si>
    <t>1.</t>
  </si>
  <si>
    <t>2.</t>
  </si>
  <si>
    <t>3.</t>
  </si>
  <si>
    <t>4.</t>
  </si>
  <si>
    <t>5.</t>
  </si>
  <si>
    <t>6.</t>
  </si>
  <si>
    <t>7.</t>
  </si>
  <si>
    <t>Prístup ku spracovaniu problému</t>
  </si>
  <si>
    <t>Schopnosť pracovať s domácou a zahraničnou literatúrou</t>
  </si>
  <si>
    <t>Formálna úprava</t>
  </si>
  <si>
    <t>(gramatické a štylistické chyby, úroveň jazykového spracovania, zodpovedajúci rozsah práce, grafická úprava práce)</t>
  </si>
  <si>
    <t>Štruktúra práce</t>
  </si>
  <si>
    <t>Definovanie cieľa a vhodnosť použitých metód</t>
  </si>
  <si>
    <t>(jasne definovaný cieľ práce, vhodnosť použitých metód vzhľadom na cieľ práce,  správnosť použitia zvolených metód)</t>
  </si>
  <si>
    <t>Závery, prínos, úroveň interpretácie výsledkov</t>
  </si>
  <si>
    <t>(originálne výsledky a prínos pre prax, vlastný prínos  študenta, úroveň spracovania a interpretácia výsledkov, úroveň formulovania záverov, splnenie cieľa práce)</t>
  </si>
  <si>
    <t>Citačná norma</t>
  </si>
  <si>
    <t>(dodržiavanie pravidiel práce s informačnými zdrojmi, správnosť používania citácií a primeranosť rozsahu použitých citácií v práci, rešpektovanie citačnej normy)</t>
  </si>
  <si>
    <t>(identifikovanie a definovanie problému, aktuálnosť riešenej problematiky, zvládnutie teoretického vymedzenia kľúčových pojmov, zvládnutie súčasneho stavu poznania danej problematiky, dostatočná úroveň a hĺbka spracovania problému)</t>
  </si>
  <si>
    <t>(používanie kľúčovej odbornej literatúry, aktuálnosť zdrojov, schopnosť identifikovať podstané informácie k téme, úroveň interpretácie a spracovania zdrojov)</t>
  </si>
  <si>
    <t>Slovné hodnotenie a pripomienky k záverečnej práci</t>
  </si>
  <si>
    <t>Otázky pre autora práce</t>
  </si>
  <si>
    <t>C - dobre</t>
  </si>
  <si>
    <t>podpis</t>
  </si>
  <si>
    <t>..............................................</t>
  </si>
  <si>
    <t>„Záverečná práca nie je plagiátom.“</t>
  </si>
  <si>
    <t>„Záverečná práca je plagiátom.“</t>
  </si>
  <si>
    <t>odporúčam</t>
  </si>
  <si>
    <t>neodporúčam</t>
  </si>
  <si>
    <t>Typ práce:</t>
  </si>
  <si>
    <t>školiteľ</t>
  </si>
  <si>
    <t>oponent</t>
  </si>
  <si>
    <t>bakalárska</t>
  </si>
  <si>
    <t>diplomová</t>
  </si>
  <si>
    <t>-</t>
  </si>
  <si>
    <t>Odporúčané hodnotenie na základe kritérií:</t>
  </si>
  <si>
    <t>Posúdenie miery originality:</t>
  </si>
  <si>
    <t>Výsledné hodnotenie:</t>
  </si>
  <si>
    <t>Odporúčanie na obhajobu:</t>
  </si>
  <si>
    <t>Meno, priezvisko, tituly oponenta:</t>
  </si>
  <si>
    <t>Meno, priezvisko, tituly školiteľa:</t>
  </si>
  <si>
    <t>Pozícia:</t>
  </si>
  <si>
    <t>(školiteľ posúdi aj na základe "Protokolu o kontrole originality")</t>
  </si>
  <si>
    <t>(vhodne navrhnutá štruktúra práce vzhľadom na tému, správne členenie práce-kapitoly, podkapitoly, správna náplň úvodu a záveru, vhodne zaradené prílohy práce, zmysluplné zaradenie netextového materiálu do práce-tabuľky, grafy, obrázky.)</t>
  </si>
  <si>
    <t xml:space="preserve">Dátum: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</si>
</sst>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8764000366222"/>
      </left>
      <right/>
      <top style="thin">
        <color theme="0" tint="-0.1498764000366222"/>
      </top>
      <bottom/>
      <diagonal/>
    </border>
    <border>
      <left/>
      <right/>
      <top style="thin">
        <color theme="0" tint="-0.1498764000366222"/>
      </top>
      <bottom/>
      <diagonal/>
    </border>
    <border>
      <left/>
      <right style="thin">
        <color theme="0" tint="-0.1498764000366222"/>
      </right>
      <top style="thin">
        <color theme="0" tint="-0.1498764000366222"/>
      </top>
      <bottom/>
      <diagonal/>
    </border>
    <border>
      <left style="thin">
        <color theme="0" tint="-0.1498764000366222"/>
      </left>
      <right/>
      <top/>
      <bottom style="thin">
        <color theme="0" tint="-0.1498764000366222"/>
      </bottom>
      <diagonal/>
    </border>
    <border>
      <left/>
      <right/>
      <top/>
      <bottom style="thin">
        <color theme="0" tint="-0.1498764000366222"/>
      </bottom>
      <diagonal/>
    </border>
    <border>
      <left/>
      <right style="thin">
        <color theme="0" tint="-0.1498764000366222"/>
      </right>
      <top/>
      <bottom style="thin">
        <color theme="0" tint="-0.1498764000366222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5" xfId="0" applyFill="1" applyBorder="1"/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0" fillId="0" borderId="9" xfId="0" applyBorder="1"/>
    <xf numFmtId="0" fontId="0" fillId="0" borderId="10" xfId="0" applyBorder="1" applyAlignment="1">
      <alignment horizontal="center"/>
    </xf>
    <xf numFmtId="0" fontId="0" fillId="3" borderId="11" xfId="0" applyFill="1" applyBorder="1"/>
    <xf numFmtId="0" fontId="0" fillId="3" borderId="12" xfId="0" applyFill="1" applyBorder="1" applyAlignment="1">
      <alignment horizontal="center"/>
    </xf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3" borderId="11" xfId="0" applyFont="1" applyFill="1" applyBorder="1"/>
    <xf numFmtId="0" fontId="5" fillId="0" borderId="11" xfId="0" applyFont="1" applyBorder="1"/>
    <xf numFmtId="0" fontId="5" fillId="0" borderId="13" xfId="0" applyFont="1" applyBorder="1"/>
    <xf numFmtId="0" fontId="6" fillId="0" borderId="17" xfId="0" applyFont="1" applyBorder="1" applyAlignment="1">
      <alignment horizontal="center" wrapText="1"/>
    </xf>
    <xf numFmtId="0" fontId="7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9" xfId="0" applyFont="1" applyBorder="1"/>
    <xf numFmtId="0" fontId="5" fillId="0" borderId="20" xfId="0" applyFont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6" fillId="0" borderId="0" xfId="0" applyFo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/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/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>
      <protection locked="0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wrapText="1"/>
    </xf>
    <xf numFmtId="0" fontId="3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>
      <alignment vertical="top" wrapText="1"/>
    </xf>
    <xf numFmtId="0" fontId="3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0" fillId="0" borderId="0" xfId="0" applyFont="1"/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top" wrapText="1"/>
    </xf>
    <xf numFmtId="2" fontId="10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12" fillId="0" borderId="0" xfId="0" applyFont="1" applyAlignment="1">
      <alignment vertical="top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0" borderId="23" xfId="0" applyFont="1" applyBorder="1" applyAlignment="1" applyProtection="1">
      <alignment horizontal="left" vertical="top" wrapText="1"/>
      <protection locked="0"/>
    </xf>
    <xf numFmtId="0" fontId="0" fillId="0" borderId="24" xfId="0" applyBorder="1" applyAlignment="1" applyProtection="1">
      <alignment horizontal="left" vertical="top" wrapText="1"/>
      <protection locked="0"/>
    </xf>
    <xf numFmtId="0" fontId="0" fillId="0" borderId="25" xfId="0" applyBorder="1" applyAlignment="1" applyProtection="1">
      <alignment horizontal="left" vertical="top" wrapText="1"/>
      <protection locked="0"/>
    </xf>
    <xf numFmtId="0" fontId="0" fillId="0" borderId="23" xfId="0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horizontal="left" vertical="top" wrapText="1"/>
    </xf>
    <xf numFmtId="0" fontId="0" fillId="0" borderId="28" xfId="0" applyBorder="1" applyAlignment="1" applyProtection="1">
      <alignment horizontal="left" vertical="top" wrapText="1" shrinkToFit="1"/>
      <protection locked="0"/>
    </xf>
    <xf numFmtId="0" fontId="0" fillId="0" borderId="29" xfId="0" applyBorder="1" applyAlignment="1" applyProtection="1">
      <alignment horizontal="left" vertical="top" wrapText="1" shrinkToFit="1"/>
      <protection locked="0"/>
    </xf>
    <xf numFmtId="0" fontId="0" fillId="0" borderId="30" xfId="0" applyBorder="1" applyAlignment="1" applyProtection="1">
      <alignment horizontal="left" vertical="top" wrapText="1" shrinkToFit="1"/>
      <protection locked="0"/>
    </xf>
    <xf numFmtId="0" fontId="0" fillId="0" borderId="31" xfId="0" applyBorder="1" applyAlignment="1" applyProtection="1">
      <alignment horizontal="left" vertical="top" wrapText="1" shrinkToFit="1"/>
      <protection locked="0"/>
    </xf>
    <xf numFmtId="0" fontId="0" fillId="0" borderId="32" xfId="0" applyBorder="1" applyAlignment="1" applyProtection="1">
      <alignment horizontal="left" vertical="top" wrapText="1" shrinkToFit="1"/>
      <protection locked="0"/>
    </xf>
    <xf numFmtId="0" fontId="0" fillId="0" borderId="33" xfId="0" applyBorder="1" applyAlignment="1" applyProtection="1">
      <alignment horizontal="left" vertical="top" wrapText="1" shrinkToFit="1"/>
      <protection locked="0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0" fillId="0" borderId="24" xfId="0" applyBorder="1" applyAlignment="1" applyProtection="1">
      <alignment horizontal="left" vertical="top"/>
      <protection locked="0"/>
    </xf>
    <xf numFmtId="0" fontId="0" fillId="0" borderId="25" xfId="0" applyBorder="1" applyAlignment="1" applyProtection="1">
      <alignment horizontal="left" vertical="top"/>
      <protection locked="0"/>
    </xf>
    <xf numFmtId="3" fontId="0" fillId="0" borderId="26" xfId="0" applyNumberFormat="1" applyBorder="1" applyAlignment="1" applyProtection="1">
      <alignment horizontal="center" vertical="center"/>
      <protection locked="0"/>
    </xf>
    <xf numFmtId="3" fontId="0" fillId="0" borderId="27" xfId="0" applyNumberFormat="1" applyBorder="1" applyAlignment="1" applyProtection="1">
      <alignment horizontal="center" vertical="center"/>
      <protection locked="0"/>
    </xf>
  </cellXfs>
  <cellStyles count="1">
    <cellStyle name="Normálna" xfId="0" builtinId="0"/>
  </cellStyles>
  <dxfs count="3">
    <dxf>
      <font>
        <color rgb="FF9C0006"/>
      </font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Lines="6" dropStyle="combo" dx="16" fmlaLink="$E$3" fmlaRange="$G$5:$G$10" noThreeD="1" sel="1" val="0"/>
</file>

<file path=xl/ctrlProps/ctrlProp10.xml><?xml version="1.0" encoding="utf-8"?>
<formControlPr xmlns="http://schemas.microsoft.com/office/spreadsheetml/2009/9/main" objectType="Drop" dropLines="6" dropStyle="combo" dx="16" fmlaLink="$F$12" fmlaRange="Hárok2!$G$4:$G$10" noThreeD="1" sel="2" val="0"/>
</file>

<file path=xl/ctrlProps/ctrlProp11.xml><?xml version="1.0" encoding="utf-8"?>
<formControlPr xmlns="http://schemas.microsoft.com/office/spreadsheetml/2009/9/main" objectType="Drop" dropLines="6" dropStyle="combo" dx="16" fmlaLink="$F$15" fmlaRange="Hárok2!$G$4:$G$10" noThreeD="1" sel="2" val="0"/>
</file>

<file path=xl/ctrlProps/ctrlProp12.xml><?xml version="1.0" encoding="utf-8"?>
<formControlPr xmlns="http://schemas.microsoft.com/office/spreadsheetml/2009/9/main" objectType="Drop" dropLines="6" dropStyle="combo" dx="16" fmlaLink="$F$18" fmlaRange="Hárok2!$G$4:$G$10" noThreeD="1" sel="2" val="0"/>
</file>

<file path=xl/ctrlProps/ctrlProp13.xml><?xml version="1.0" encoding="utf-8"?>
<formControlPr xmlns="http://schemas.microsoft.com/office/spreadsheetml/2009/9/main" objectType="Drop" dropLines="6" dropStyle="combo" dx="16" fmlaLink="$F$21" fmlaRange="Hárok2!$G$4:$G$10" noThreeD="1" sel="2" val="0"/>
</file>

<file path=xl/ctrlProps/ctrlProp14.xml><?xml version="1.0" encoding="utf-8"?>
<formControlPr xmlns="http://schemas.microsoft.com/office/spreadsheetml/2009/9/main" objectType="Drop" dropLines="6" dropStyle="combo" dx="16" fmlaLink="$F$24" fmlaRange="Hárok2!$G$4:$G$10" noThreeD="1" sel="2" val="0"/>
</file>

<file path=xl/ctrlProps/ctrlProp15.xml><?xml version="1.0" encoding="utf-8"?>
<formControlPr xmlns="http://schemas.microsoft.com/office/spreadsheetml/2009/9/main" objectType="Drop" dropLines="6" dropStyle="combo" dx="16" fmlaLink="$F$27" fmlaRange="Hárok2!$G$4:$G$10" noThreeD="1" sel="2" val="0"/>
</file>

<file path=xl/ctrlProps/ctrlProp16.xml><?xml version="1.0" encoding="utf-8"?>
<formControlPr xmlns="http://schemas.microsoft.com/office/spreadsheetml/2009/9/main" objectType="Drop" dropLines="6" dropStyle="combo" dx="16" fmlaLink="$F$49" fmlaRange="Hárok2!$G$4:$G$10" noThreeD="1" sel="2" val="0"/>
</file>

<file path=xl/ctrlProps/ctrlProp17.xml><?xml version="1.0" encoding="utf-8"?>
<formControlPr xmlns="http://schemas.microsoft.com/office/spreadsheetml/2009/9/main" objectType="Drop" dropLines="2" dropStyle="combo" dx="16" fmlaLink="$F$51" fmlaRange="Hárok4!$B$11:$B$12" noThreeD="1" sel="1" val="0"/>
</file>

<file path=xl/ctrlProps/ctrlProp18.xml><?xml version="1.0" encoding="utf-8"?>
<formControlPr xmlns="http://schemas.microsoft.com/office/spreadsheetml/2009/9/main" objectType="Drop" dropLines="2" dropStyle="combo" dx="16" fmlaLink="$F$35" fmlaRange="Hárok4!$B$7:$B$8" noThreeD="1" sel="1" val="0"/>
</file>

<file path=xl/ctrlProps/ctrlProp19.xml><?xml version="1.0" encoding="utf-8"?>
<formControlPr xmlns="http://schemas.microsoft.com/office/spreadsheetml/2009/9/main" objectType="Drop" dropLines="6" dropStyle="combo" dx="16" fmlaLink="$F$30" fmlaRange="Hárok2!$G$4:$G$10" noThreeD="1" sel="2" val="0"/>
</file>

<file path=xl/ctrlProps/ctrlProp2.xml><?xml version="1.0" encoding="utf-8"?>
<formControlPr xmlns="http://schemas.microsoft.com/office/spreadsheetml/2009/9/main" objectType="Drop" dropLines="6" dropStyle="combo" dx="16" fmlaLink="$E$4" fmlaRange="$G$5:$G$10" noThreeD="1" sel="1" val="0"/>
</file>

<file path=xl/ctrlProps/ctrlProp20.xml><?xml version="1.0" encoding="utf-8"?>
<formControlPr xmlns="http://schemas.microsoft.com/office/spreadsheetml/2009/9/main" objectType="Drop" dropLines="2" dropStyle="combo" dx="16" fmlaLink="Hárok4!$B$14" fmlaRange="Hárok4!$B$2:$B$3" noThreeD="1" sel="1" val="0"/>
</file>

<file path=xl/ctrlProps/ctrlProp21.xml><?xml version="1.0" encoding="utf-8"?>
<formControlPr xmlns="http://schemas.microsoft.com/office/spreadsheetml/2009/9/main" objectType="Drop" dropLines="2" dropStyle="combo" dx="16" fmlaLink="Hárok4!$B$15" fmlaRange="Hárok4!$B$4:$B$5" noThreeD="1" sel="1" val="0"/>
</file>

<file path=xl/ctrlProps/ctrlProp3.xml><?xml version="1.0" encoding="utf-8"?>
<formControlPr xmlns="http://schemas.microsoft.com/office/spreadsheetml/2009/9/main" objectType="Drop" dropLines="6" dropStyle="combo" dx="16" fmlaLink="$E$5" fmlaRange="$G$5:$G$10" noThreeD="1" sel="1" val="0"/>
</file>

<file path=xl/ctrlProps/ctrlProp4.xml><?xml version="1.0" encoding="utf-8"?>
<formControlPr xmlns="http://schemas.microsoft.com/office/spreadsheetml/2009/9/main" objectType="Drop" dropLines="6" dropStyle="combo" dx="16" fmlaLink="$E$6" fmlaRange="$G$5:$G$10" noThreeD="1" sel="2" val="0"/>
</file>

<file path=xl/ctrlProps/ctrlProp5.xml><?xml version="1.0" encoding="utf-8"?>
<formControlPr xmlns="http://schemas.microsoft.com/office/spreadsheetml/2009/9/main" objectType="Drop" dropLines="6" dropStyle="combo" dx="16" fmlaLink="$E$7" fmlaRange="$G$5:$G$10" noThreeD="1" sel="1" val="0"/>
</file>

<file path=xl/ctrlProps/ctrlProp6.xml><?xml version="1.0" encoding="utf-8"?>
<formControlPr xmlns="http://schemas.microsoft.com/office/spreadsheetml/2009/9/main" objectType="Drop" dropLines="6" dropStyle="combo" dx="16" fmlaLink="$E$8" fmlaRange="$G$5:$G$10" noThreeD="1" sel="3" val="0"/>
</file>

<file path=xl/ctrlProps/ctrlProp7.xml><?xml version="1.0" encoding="utf-8"?>
<formControlPr xmlns="http://schemas.microsoft.com/office/spreadsheetml/2009/9/main" objectType="Drop" dropLines="6" dropStyle="combo" dx="16" fmlaLink="$E$9" fmlaRange="$G$5:$G$10" noThreeD="1" sel="5" val="0"/>
</file>

<file path=xl/ctrlProps/ctrlProp8.xml><?xml version="1.0" encoding="utf-8"?>
<formControlPr xmlns="http://schemas.microsoft.com/office/spreadsheetml/2009/9/main" objectType="Drop" dropLines="6" dropStyle="combo" dx="16" fmlaLink="$E$10" fmlaRange="$G$5:$G$10" noThreeD="1" sel="1" val="0"/>
</file>

<file path=xl/ctrlProps/ctrlProp9.xml><?xml version="1.0" encoding="utf-8"?>
<formControlPr xmlns="http://schemas.microsoft.com/office/spreadsheetml/2009/9/main" objectType="Drop" dropLines="6" dropStyle="combo" dx="16" fmlaLink="$E$11" fmlaRange="$G$5:$G$10" noThreeD="1" sel="3" val="0"/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</xdr:row>
          <xdr:rowOff>19050</xdr:rowOff>
        </xdr:from>
        <xdr:to>
          <xdr:col>3</xdr:col>
          <xdr:colOff>1162050</xdr:colOff>
          <xdr:row>2</xdr:row>
          <xdr:rowOff>209550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</xdr:row>
          <xdr:rowOff>19050</xdr:rowOff>
        </xdr:from>
        <xdr:to>
          <xdr:col>3</xdr:col>
          <xdr:colOff>1162050</xdr:colOff>
          <xdr:row>3</xdr:row>
          <xdr:rowOff>209550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4</xdr:row>
          <xdr:rowOff>19050</xdr:rowOff>
        </xdr:from>
        <xdr:to>
          <xdr:col>3</xdr:col>
          <xdr:colOff>1162050</xdr:colOff>
          <xdr:row>4</xdr:row>
          <xdr:rowOff>209550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5</xdr:row>
          <xdr:rowOff>19050</xdr:rowOff>
        </xdr:from>
        <xdr:to>
          <xdr:col>3</xdr:col>
          <xdr:colOff>1162050</xdr:colOff>
          <xdr:row>5</xdr:row>
          <xdr:rowOff>209550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6</xdr:row>
          <xdr:rowOff>19050</xdr:rowOff>
        </xdr:from>
        <xdr:to>
          <xdr:col>3</xdr:col>
          <xdr:colOff>1162050</xdr:colOff>
          <xdr:row>6</xdr:row>
          <xdr:rowOff>209550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7</xdr:row>
          <xdr:rowOff>19050</xdr:rowOff>
        </xdr:from>
        <xdr:to>
          <xdr:col>3</xdr:col>
          <xdr:colOff>1162050</xdr:colOff>
          <xdr:row>7</xdr:row>
          <xdr:rowOff>209550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8</xdr:row>
          <xdr:rowOff>19050</xdr:rowOff>
        </xdr:from>
        <xdr:to>
          <xdr:col>3</xdr:col>
          <xdr:colOff>1162050</xdr:colOff>
          <xdr:row>8</xdr:row>
          <xdr:rowOff>209550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9</xdr:row>
          <xdr:rowOff>19050</xdr:rowOff>
        </xdr:from>
        <xdr:to>
          <xdr:col>3</xdr:col>
          <xdr:colOff>1162050</xdr:colOff>
          <xdr:row>9</xdr:row>
          <xdr:rowOff>209550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10</xdr:row>
          <xdr:rowOff>19050</xdr:rowOff>
        </xdr:from>
        <xdr:to>
          <xdr:col>3</xdr:col>
          <xdr:colOff>1162050</xdr:colOff>
          <xdr:row>10</xdr:row>
          <xdr:rowOff>209550</xdr:rowOff>
        </xdr:to>
        <xdr:sp macro="" textlink="">
          <xdr:nvSpPr>
            <xdr:cNvPr id="2057" name="Drop Dow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3079" name="Drop Down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14</xdr:row>
          <xdr:rowOff>19050</xdr:rowOff>
        </xdr:from>
        <xdr:to>
          <xdr:col>5</xdr:col>
          <xdr:colOff>9525</xdr:colOff>
          <xdr:row>15</xdr:row>
          <xdr:rowOff>0</xdr:rowOff>
        </xdr:to>
        <xdr:sp macro="" textlink="">
          <xdr:nvSpPr>
            <xdr:cNvPr id="3081" name="Drop Down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2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17</xdr:row>
          <xdr:rowOff>19050</xdr:rowOff>
        </xdr:from>
        <xdr:to>
          <xdr:col>5</xdr:col>
          <xdr:colOff>9525</xdr:colOff>
          <xdr:row>18</xdr:row>
          <xdr:rowOff>0</xdr:rowOff>
        </xdr:to>
        <xdr:sp macro="" textlink="">
          <xdr:nvSpPr>
            <xdr:cNvPr id="3082" name="Drop Down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2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20</xdr:row>
          <xdr:rowOff>19050</xdr:rowOff>
        </xdr:from>
        <xdr:to>
          <xdr:col>5</xdr:col>
          <xdr:colOff>9525</xdr:colOff>
          <xdr:row>21</xdr:row>
          <xdr:rowOff>0</xdr:rowOff>
        </xdr:to>
        <xdr:sp macro="" textlink="">
          <xdr:nvSpPr>
            <xdr:cNvPr id="3083" name="Drop Down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2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23</xdr:row>
          <xdr:rowOff>19050</xdr:rowOff>
        </xdr:from>
        <xdr:to>
          <xdr:col>5</xdr:col>
          <xdr:colOff>9525</xdr:colOff>
          <xdr:row>24</xdr:row>
          <xdr:rowOff>0</xdr:rowOff>
        </xdr:to>
        <xdr:sp macro="" textlink="">
          <xdr:nvSpPr>
            <xdr:cNvPr id="3084" name="Drop Down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3085" name="Drop Down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2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48</xdr:row>
          <xdr:rowOff>19050</xdr:rowOff>
        </xdr:from>
        <xdr:to>
          <xdr:col>5</xdr:col>
          <xdr:colOff>9525</xdr:colOff>
          <xdr:row>49</xdr:row>
          <xdr:rowOff>0</xdr:rowOff>
        </xdr:to>
        <xdr:sp macro="" textlink="">
          <xdr:nvSpPr>
            <xdr:cNvPr id="3087" name="Drop Down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2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50</xdr:row>
          <xdr:rowOff>19050</xdr:rowOff>
        </xdr:from>
        <xdr:to>
          <xdr:col>5</xdr:col>
          <xdr:colOff>9525</xdr:colOff>
          <xdr:row>51</xdr:row>
          <xdr:rowOff>0</xdr:rowOff>
        </xdr:to>
        <xdr:sp macro="" textlink="">
          <xdr:nvSpPr>
            <xdr:cNvPr id="3088" name="Drop Down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2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1743075</xdr:colOff>
          <xdr:row>34</xdr:row>
          <xdr:rowOff>19050</xdr:rowOff>
        </xdr:from>
        <xdr:to>
          <xdr:col>5</xdr:col>
          <xdr:colOff>9525</xdr:colOff>
          <xdr:row>35</xdr:row>
          <xdr:rowOff>0</xdr:rowOff>
        </xdr:to>
        <xdr:sp macro="" textlink="">
          <xdr:nvSpPr>
            <xdr:cNvPr id="3091" name="Drop Down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2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29</xdr:row>
          <xdr:rowOff>19050</xdr:rowOff>
        </xdr:from>
        <xdr:to>
          <xdr:col>5</xdr:col>
          <xdr:colOff>9525</xdr:colOff>
          <xdr:row>30</xdr:row>
          <xdr:rowOff>0</xdr:rowOff>
        </xdr:to>
        <xdr:sp macro="" textlink="">
          <xdr:nvSpPr>
            <xdr:cNvPr id="3105" name="Drop Down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2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</xdr:row>
          <xdr:rowOff>304800</xdr:rowOff>
        </xdr:from>
        <xdr:to>
          <xdr:col>2</xdr:col>
          <xdr:colOff>1447800</xdr:colOff>
          <xdr:row>2</xdr:row>
          <xdr:rowOff>0</xdr:rowOff>
        </xdr:to>
        <xdr:sp macro="" textlink="">
          <xdr:nvSpPr>
            <xdr:cNvPr id="3111" name="Drop Down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2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704850</xdr:colOff>
          <xdr:row>1</xdr:row>
          <xdr:rowOff>304800</xdr:rowOff>
        </xdr:from>
        <xdr:to>
          <xdr:col>3</xdr:col>
          <xdr:colOff>1790700</xdr:colOff>
          <xdr:row>2</xdr:row>
          <xdr:rowOff>0</xdr:rowOff>
        </xdr:to>
        <xdr:sp macro="" textlink="">
          <xdr:nvSpPr>
            <xdr:cNvPr id="3112" name="Drop Down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2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13" Type="http://schemas.openxmlformats.org/officeDocument/2006/relationships/ctrlProp" Target="../ctrlProps/ctrlProp18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2.xml"/><Relationship Id="rId12" Type="http://schemas.openxmlformats.org/officeDocument/2006/relationships/ctrlProp" Target="../ctrlProps/ctrlProp17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5" Type="http://schemas.openxmlformats.org/officeDocument/2006/relationships/ctrlProp" Target="../ctrlProps/ctrlProp10.xml"/><Relationship Id="rId15" Type="http://schemas.openxmlformats.org/officeDocument/2006/relationships/ctrlProp" Target="../ctrlProps/ctrlProp20.xml"/><Relationship Id="rId10" Type="http://schemas.openxmlformats.org/officeDocument/2006/relationships/ctrlProp" Target="../ctrlProps/ctrlProp15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14.xml"/><Relationship Id="rId14" Type="http://schemas.openxmlformats.org/officeDocument/2006/relationships/ctrlProp" Target="../ctrlProps/ctrlProp1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/>
  <dimension ref="C2:K23"/>
  <sheetViews>
    <sheetView workbookViewId="0">
      <selection activeCell="B40" sqref="B40:F40"/>
    </sheetView>
  </sheetViews>
  <sheetFormatPr defaultColWidth="8.7109375" defaultRowHeight="15" x14ac:dyDescent="0.25"/>
  <cols>
    <col min="3" max="3" width="10.7109375" bestFit="1" customWidth="1"/>
    <col min="4" max="9" width="14.7109375" customWidth="1"/>
  </cols>
  <sheetData>
    <row r="2" spans="3:11" ht="15.75" thickBot="1" x14ac:dyDescent="0.3"/>
    <row r="3" spans="3:11" ht="30.75" thickBot="1" x14ac:dyDescent="0.3">
      <c r="C3" s="9"/>
      <c r="D3" s="10" t="s">
        <v>1</v>
      </c>
      <c r="E3" s="11" t="s">
        <v>2</v>
      </c>
      <c r="F3" s="11" t="s">
        <v>3</v>
      </c>
      <c r="G3" s="11" t="s">
        <v>4</v>
      </c>
      <c r="H3" s="11" t="s">
        <v>5</v>
      </c>
      <c r="I3" s="12" t="s">
        <v>6</v>
      </c>
      <c r="J3" s="2"/>
      <c r="K3" s="2"/>
    </row>
    <row r="4" spans="3:11" ht="15.75" thickTop="1" x14ac:dyDescent="0.25">
      <c r="C4" s="13" t="s">
        <v>0</v>
      </c>
      <c r="D4" s="6" t="s">
        <v>15</v>
      </c>
      <c r="E4" s="5"/>
      <c r="F4" s="5"/>
      <c r="G4" s="5"/>
      <c r="H4" s="5"/>
      <c r="I4" s="14"/>
      <c r="J4" s="2">
        <f>IF(D4="A",1,IF(E4="B",2,IF(F4="C",3,IF(G4="D",4,IF(H4="E",5,IF(I4="FX",6,0))))))</f>
        <v>1</v>
      </c>
      <c r="K4" s="2"/>
    </row>
    <row r="5" spans="3:11" x14ac:dyDescent="0.25">
      <c r="C5" s="15" t="s">
        <v>7</v>
      </c>
      <c r="D5" s="7" t="s">
        <v>15</v>
      </c>
      <c r="E5" s="4"/>
      <c r="F5" s="4"/>
      <c r="G5" s="4"/>
      <c r="H5" s="4"/>
      <c r="I5" s="16"/>
      <c r="J5" s="2">
        <f t="shared" ref="J5:J12" si="0">IF(D5="A",1,IF(E5="B",2,IF(F5="C",3,IF(G5="D",4,IF(H5="E",5,IF(I5="FX",6,0))))))</f>
        <v>1</v>
      </c>
      <c r="K5" s="2"/>
    </row>
    <row r="6" spans="3:11" x14ac:dyDescent="0.25">
      <c r="C6" s="17" t="s">
        <v>8</v>
      </c>
      <c r="D6" s="8"/>
      <c r="E6" s="3" t="s">
        <v>16</v>
      </c>
      <c r="F6" s="3"/>
      <c r="G6" s="3"/>
      <c r="H6" s="3"/>
      <c r="I6" s="18"/>
      <c r="J6" s="2">
        <f t="shared" si="0"/>
        <v>2</v>
      </c>
      <c r="K6" s="2"/>
    </row>
    <row r="7" spans="3:11" x14ac:dyDescent="0.25">
      <c r="C7" s="15" t="s">
        <v>9</v>
      </c>
      <c r="D7" s="7"/>
      <c r="E7" s="4" t="s">
        <v>16</v>
      </c>
      <c r="F7" s="4"/>
      <c r="G7" s="4"/>
      <c r="H7" s="4"/>
      <c r="I7" s="16"/>
      <c r="J7" s="2">
        <f t="shared" si="0"/>
        <v>2</v>
      </c>
      <c r="K7" s="2"/>
    </row>
    <row r="8" spans="3:11" x14ac:dyDescent="0.25">
      <c r="C8" s="17" t="s">
        <v>10</v>
      </c>
      <c r="D8" s="8"/>
      <c r="E8" s="3"/>
      <c r="F8" s="3"/>
      <c r="G8" s="3" t="s">
        <v>17</v>
      </c>
      <c r="H8" s="3"/>
      <c r="I8" s="18"/>
      <c r="J8" s="2">
        <f t="shared" si="0"/>
        <v>4</v>
      </c>
      <c r="K8" s="2"/>
    </row>
    <row r="9" spans="3:11" x14ac:dyDescent="0.25">
      <c r="C9" s="15" t="s">
        <v>11</v>
      </c>
      <c r="D9" s="7"/>
      <c r="E9" s="4"/>
      <c r="F9" s="4"/>
      <c r="G9" s="4"/>
      <c r="H9" s="4" t="s">
        <v>19</v>
      </c>
      <c r="I9" s="16"/>
      <c r="J9" s="2">
        <f t="shared" si="0"/>
        <v>5</v>
      </c>
      <c r="K9" s="2"/>
    </row>
    <row r="10" spans="3:11" x14ac:dyDescent="0.25">
      <c r="C10" s="17" t="s">
        <v>12</v>
      </c>
      <c r="D10" s="8"/>
      <c r="E10" s="3" t="s">
        <v>16</v>
      </c>
      <c r="F10" s="3"/>
      <c r="G10" s="3"/>
      <c r="H10" s="3"/>
      <c r="I10" s="18"/>
      <c r="J10" s="2">
        <f t="shared" si="0"/>
        <v>2</v>
      </c>
      <c r="K10" s="2"/>
    </row>
    <row r="11" spans="3:11" x14ac:dyDescent="0.25">
      <c r="C11" s="15" t="s">
        <v>13</v>
      </c>
      <c r="D11" s="7"/>
      <c r="E11" s="4"/>
      <c r="F11" s="4"/>
      <c r="G11" s="4"/>
      <c r="H11" s="4"/>
      <c r="I11" s="16" t="s">
        <v>18</v>
      </c>
      <c r="J11" s="2">
        <f t="shared" si="0"/>
        <v>6</v>
      </c>
      <c r="K11" s="2"/>
    </row>
    <row r="12" spans="3:11" ht="15.75" thickBot="1" x14ac:dyDescent="0.3">
      <c r="C12" s="19" t="s">
        <v>14</v>
      </c>
      <c r="D12" s="20" t="s">
        <v>15</v>
      </c>
      <c r="E12" s="21"/>
      <c r="F12" s="21"/>
      <c r="G12" s="21"/>
      <c r="H12" s="21"/>
      <c r="I12" s="22"/>
      <c r="J12" s="2">
        <f t="shared" si="0"/>
        <v>1</v>
      </c>
      <c r="K12" s="2">
        <f>AVERAGE(J4:J12)</f>
        <v>2.6666666666666665</v>
      </c>
    </row>
    <row r="13" spans="3:11" ht="30.75" thickBot="1" x14ac:dyDescent="0.3">
      <c r="H13" s="24" t="s">
        <v>20</v>
      </c>
      <c r="I13" s="23" t="str">
        <f>IF(K12&lt;1.51,"A",IF(K12&lt;2.51,"B",IF(K12&lt;3.51,"C",IF(K12&lt;4.51,"D",IF(K12&lt;5.51,"E","FX")))))</f>
        <v>C</v>
      </c>
    </row>
    <row r="23" spans="6:6" x14ac:dyDescent="0.25">
      <c r="F23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2"/>
  <dimension ref="C2:G12"/>
  <sheetViews>
    <sheetView workbookViewId="0">
      <selection activeCell="B40" sqref="B40:F40"/>
    </sheetView>
  </sheetViews>
  <sheetFormatPr defaultColWidth="9.140625" defaultRowHeight="15" x14ac:dyDescent="0.25"/>
  <cols>
    <col min="1" max="2" width="9.140625" style="25"/>
    <col min="3" max="3" width="14.7109375" style="25" customWidth="1"/>
    <col min="4" max="4" width="18.28515625" style="25" customWidth="1"/>
    <col min="5" max="7" width="14.7109375" style="25" customWidth="1"/>
    <col min="8" max="16384" width="9.140625" style="25"/>
  </cols>
  <sheetData>
    <row r="2" spans="3:7" ht="15.75" thickBot="1" x14ac:dyDescent="0.3"/>
    <row r="3" spans="3:7" ht="18.75" customHeight="1" x14ac:dyDescent="0.25">
      <c r="C3" s="33" t="s">
        <v>0</v>
      </c>
      <c r="D3" s="34"/>
      <c r="E3" s="26">
        <v>1</v>
      </c>
      <c r="G3" s="38" t="s">
        <v>26</v>
      </c>
    </row>
    <row r="4" spans="3:7" ht="18.75" customHeight="1" x14ac:dyDescent="0.25">
      <c r="C4" s="27" t="s">
        <v>7</v>
      </c>
      <c r="D4" s="35"/>
      <c r="E4" s="26">
        <v>1</v>
      </c>
      <c r="G4" s="25" t="s">
        <v>63</v>
      </c>
    </row>
    <row r="5" spans="3:7" ht="18.75" customHeight="1" x14ac:dyDescent="0.25">
      <c r="C5" s="28" t="s">
        <v>8</v>
      </c>
      <c r="D5" s="36"/>
      <c r="E5" s="26">
        <v>1</v>
      </c>
      <c r="G5" s="25" t="s">
        <v>21</v>
      </c>
    </row>
    <row r="6" spans="3:7" ht="18.75" customHeight="1" x14ac:dyDescent="0.25">
      <c r="C6" s="27" t="s">
        <v>9</v>
      </c>
      <c r="D6" s="35"/>
      <c r="E6" s="26">
        <v>2</v>
      </c>
      <c r="G6" s="25" t="s">
        <v>22</v>
      </c>
    </row>
    <row r="7" spans="3:7" ht="18.75" customHeight="1" x14ac:dyDescent="0.25">
      <c r="C7" s="28" t="s">
        <v>10</v>
      </c>
      <c r="D7" s="36"/>
      <c r="E7" s="26">
        <v>1</v>
      </c>
      <c r="G7" s="25" t="s">
        <v>51</v>
      </c>
    </row>
    <row r="8" spans="3:7" ht="18.75" customHeight="1" x14ac:dyDescent="0.25">
      <c r="C8" s="27" t="s">
        <v>11</v>
      </c>
      <c r="D8" s="35"/>
      <c r="E8" s="26">
        <v>3</v>
      </c>
      <c r="G8" s="25" t="s">
        <v>23</v>
      </c>
    </row>
    <row r="9" spans="3:7" ht="18.75" customHeight="1" x14ac:dyDescent="0.25">
      <c r="C9" s="28" t="s">
        <v>12</v>
      </c>
      <c r="D9" s="36"/>
      <c r="E9" s="26">
        <v>5</v>
      </c>
      <c r="G9" s="25" t="s">
        <v>24</v>
      </c>
    </row>
    <row r="10" spans="3:7" ht="18.75" customHeight="1" x14ac:dyDescent="0.25">
      <c r="C10" s="27" t="s">
        <v>13</v>
      </c>
      <c r="D10" s="35"/>
      <c r="E10" s="26">
        <v>1</v>
      </c>
      <c r="G10" s="25" t="s">
        <v>25</v>
      </c>
    </row>
    <row r="11" spans="3:7" ht="18.75" customHeight="1" thickBot="1" x14ac:dyDescent="0.3">
      <c r="C11" s="29" t="s">
        <v>14</v>
      </c>
      <c r="D11" s="37"/>
      <c r="E11" s="26">
        <v>3</v>
      </c>
    </row>
    <row r="12" spans="3:7" ht="30.75" thickBot="1" x14ac:dyDescent="0.3">
      <c r="C12" s="30" t="s">
        <v>20</v>
      </c>
      <c r="D12" s="31" t="str">
        <f>IF(E12&lt;1.51,"A",IF(E12&lt;2.51,"B",IF(E12&lt;3.51,"C",IF(E12&lt;4.51,"D",IF(E12&lt;5.51,"E","FX")))))</f>
        <v>B</v>
      </c>
      <c r="E12" s="32">
        <f>AVERAGE(E3:E11)</f>
        <v>2</v>
      </c>
    </row>
  </sheetData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95250</xdr:colOff>
                    <xdr:row>2</xdr:row>
                    <xdr:rowOff>19050</xdr:rowOff>
                  </from>
                  <to>
                    <xdr:col>3</xdr:col>
                    <xdr:colOff>1162050</xdr:colOff>
                    <xdr:row>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3</xdr:col>
                    <xdr:colOff>95250</xdr:colOff>
                    <xdr:row>3</xdr:row>
                    <xdr:rowOff>19050</xdr:rowOff>
                  </from>
                  <to>
                    <xdr:col>3</xdr:col>
                    <xdr:colOff>1162050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95250</xdr:colOff>
                    <xdr:row>4</xdr:row>
                    <xdr:rowOff>19050</xdr:rowOff>
                  </from>
                  <to>
                    <xdr:col>3</xdr:col>
                    <xdr:colOff>1162050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3</xdr:col>
                    <xdr:colOff>95250</xdr:colOff>
                    <xdr:row>5</xdr:row>
                    <xdr:rowOff>19050</xdr:rowOff>
                  </from>
                  <to>
                    <xdr:col>3</xdr:col>
                    <xdr:colOff>1162050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3</xdr:col>
                    <xdr:colOff>95250</xdr:colOff>
                    <xdr:row>6</xdr:row>
                    <xdr:rowOff>19050</xdr:rowOff>
                  </from>
                  <to>
                    <xdr:col>3</xdr:col>
                    <xdr:colOff>1162050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3</xdr:col>
                    <xdr:colOff>95250</xdr:colOff>
                    <xdr:row>7</xdr:row>
                    <xdr:rowOff>19050</xdr:rowOff>
                  </from>
                  <to>
                    <xdr:col>3</xdr:col>
                    <xdr:colOff>1162050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Drop Down 7">
              <controlPr defaultSize="0" autoLine="0" autoPict="0">
                <anchor moveWithCells="1">
                  <from>
                    <xdr:col>3</xdr:col>
                    <xdr:colOff>95250</xdr:colOff>
                    <xdr:row>8</xdr:row>
                    <xdr:rowOff>19050</xdr:rowOff>
                  </from>
                  <to>
                    <xdr:col>3</xdr:col>
                    <xdr:colOff>1162050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Drop Down 8">
              <controlPr defaultSize="0" autoLine="0" autoPict="0">
                <anchor moveWithCells="1">
                  <from>
                    <xdr:col>3</xdr:col>
                    <xdr:colOff>95250</xdr:colOff>
                    <xdr:row>9</xdr:row>
                    <xdr:rowOff>19050</xdr:rowOff>
                  </from>
                  <to>
                    <xdr:col>3</xdr:col>
                    <xdr:colOff>1162050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Drop Down 9">
              <controlPr defaultSize="0" autoLine="0" autoPict="0">
                <anchor moveWithCells="1">
                  <from>
                    <xdr:col>3</xdr:col>
                    <xdr:colOff>95250</xdr:colOff>
                    <xdr:row>10</xdr:row>
                    <xdr:rowOff>19050</xdr:rowOff>
                  </from>
                  <to>
                    <xdr:col>3</xdr:col>
                    <xdr:colOff>1162050</xdr:colOff>
                    <xdr:row>10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3"/>
  <dimension ref="B1:F55"/>
  <sheetViews>
    <sheetView showGridLines="0" tabSelected="1" zoomScaleNormal="100" workbookViewId="0">
      <selection activeCell="D4" sqref="D4:F4"/>
    </sheetView>
  </sheetViews>
  <sheetFormatPr defaultColWidth="9.140625" defaultRowHeight="15" x14ac:dyDescent="0.25"/>
  <cols>
    <col min="1" max="1" width="7.85546875" customWidth="1"/>
    <col min="2" max="2" width="2.42578125" style="40" bestFit="1" customWidth="1"/>
    <col min="3" max="3" width="30.42578125" customWidth="1"/>
    <col min="4" max="4" width="37.85546875" customWidth="1"/>
    <col min="5" max="5" width="16.42578125" customWidth="1"/>
    <col min="6" max="6" width="0.28515625" customWidth="1"/>
  </cols>
  <sheetData>
    <row r="1" spans="2:6" ht="42.4" customHeight="1" x14ac:dyDescent="0.25">
      <c r="B1" s="70" t="str">
        <f>CONCATENATE("Posudok ",Hárok4!C14," ",Hárok4!C15," práce")</f>
        <v>Posudok školiteľa bakalárskej práce</v>
      </c>
      <c r="C1" s="70"/>
      <c r="D1" s="70"/>
      <c r="E1" s="70"/>
      <c r="F1" s="70"/>
    </row>
    <row r="2" spans="2:6" ht="38.25" customHeight="1" x14ac:dyDescent="0.25">
      <c r="B2" t="s">
        <v>70</v>
      </c>
      <c r="D2" t="s">
        <v>58</v>
      </c>
    </row>
    <row r="3" spans="2:6" ht="10.15" customHeight="1" x14ac:dyDescent="0.25">
      <c r="B3"/>
    </row>
    <row r="4" spans="2:6" ht="30" customHeight="1" x14ac:dyDescent="0.25">
      <c r="B4" s="39" t="s">
        <v>27</v>
      </c>
      <c r="D4" s="72"/>
      <c r="E4" s="73"/>
      <c r="F4" s="74"/>
    </row>
    <row r="5" spans="2:6" x14ac:dyDescent="0.25">
      <c r="B5" s="39"/>
      <c r="D5" s="52"/>
      <c r="E5" s="52"/>
      <c r="F5" s="52"/>
    </row>
    <row r="6" spans="2:6" x14ac:dyDescent="0.25">
      <c r="B6" s="39" t="s">
        <v>28</v>
      </c>
      <c r="D6" s="75"/>
      <c r="E6" s="73"/>
      <c r="F6" s="74"/>
    </row>
    <row r="7" spans="2:6" ht="10.15" customHeight="1" x14ac:dyDescent="0.25">
      <c r="B7" s="39"/>
      <c r="D7" s="52"/>
      <c r="E7" s="52"/>
      <c r="F7" s="52"/>
    </row>
    <row r="8" spans="2:6" x14ac:dyDescent="0.25">
      <c r="B8" s="39" t="s">
        <v>69</v>
      </c>
      <c r="D8" s="75"/>
      <c r="E8" s="73"/>
      <c r="F8" s="74"/>
    </row>
    <row r="9" spans="2:6" ht="10.15" customHeight="1" x14ac:dyDescent="0.25">
      <c r="B9" s="39"/>
      <c r="D9" s="52"/>
      <c r="E9" s="52"/>
      <c r="F9" s="52"/>
    </row>
    <row r="10" spans="2:6" x14ac:dyDescent="0.25">
      <c r="B10" s="39" t="s">
        <v>68</v>
      </c>
      <c r="D10" s="75"/>
      <c r="E10" s="73"/>
      <c r="F10" s="74"/>
    </row>
    <row r="11" spans="2:6" ht="10.15" customHeight="1" x14ac:dyDescent="0.25">
      <c r="B11" s="41"/>
      <c r="E11" s="2"/>
      <c r="F11" s="56"/>
    </row>
    <row r="12" spans="2:6" ht="15" customHeight="1" x14ac:dyDescent="0.25">
      <c r="B12" s="40" t="s">
        <v>29</v>
      </c>
      <c r="C12" s="48" t="s">
        <v>36</v>
      </c>
      <c r="D12" s="48"/>
      <c r="E12" s="57"/>
      <c r="F12" s="58">
        <v>2</v>
      </c>
    </row>
    <row r="13" spans="2:6" ht="52.5" customHeight="1" x14ac:dyDescent="0.25">
      <c r="C13" s="76" t="s">
        <v>47</v>
      </c>
      <c r="D13" s="76"/>
      <c r="E13" s="59"/>
      <c r="F13" s="60"/>
    </row>
    <row r="14" spans="2:6" ht="10.15" customHeight="1" x14ac:dyDescent="0.25">
      <c r="C14" s="46"/>
      <c r="D14" s="46"/>
      <c r="E14" s="59"/>
      <c r="F14" s="60"/>
    </row>
    <row r="15" spans="2:6" x14ac:dyDescent="0.25">
      <c r="B15" s="40" t="s">
        <v>30</v>
      </c>
      <c r="C15" s="87" t="s">
        <v>37</v>
      </c>
      <c r="D15" s="87"/>
      <c r="E15" s="57"/>
      <c r="F15" s="58">
        <v>2</v>
      </c>
    </row>
    <row r="16" spans="2:6" s="44" customFormat="1" ht="39.75" customHeight="1" x14ac:dyDescent="0.25">
      <c r="B16" s="43"/>
      <c r="C16" s="76" t="s">
        <v>48</v>
      </c>
      <c r="D16" s="76"/>
      <c r="E16" s="59"/>
      <c r="F16" s="61"/>
    </row>
    <row r="17" spans="2:6" s="44" customFormat="1" ht="10.15" customHeight="1" x14ac:dyDescent="0.25">
      <c r="B17" s="43"/>
      <c r="C17" s="46"/>
      <c r="D17" s="46"/>
      <c r="E17" s="59"/>
      <c r="F17" s="61"/>
    </row>
    <row r="18" spans="2:6" x14ac:dyDescent="0.25">
      <c r="B18" s="40" t="s">
        <v>31</v>
      </c>
      <c r="C18" s="51" t="s">
        <v>38</v>
      </c>
      <c r="D18" s="51"/>
      <c r="E18" s="62"/>
      <c r="F18" s="63">
        <v>2</v>
      </c>
    </row>
    <row r="19" spans="2:6" ht="27" customHeight="1" x14ac:dyDescent="0.25">
      <c r="C19" s="76" t="s">
        <v>39</v>
      </c>
      <c r="D19" s="76"/>
      <c r="E19" s="59"/>
      <c r="F19" s="64"/>
    </row>
    <row r="20" spans="2:6" ht="10.15" customHeight="1" x14ac:dyDescent="0.25">
      <c r="C20" s="46"/>
      <c r="D20" s="46"/>
      <c r="E20" s="59"/>
      <c r="F20" s="64"/>
    </row>
    <row r="21" spans="2:6" x14ac:dyDescent="0.25">
      <c r="B21" s="40" t="s">
        <v>32</v>
      </c>
      <c r="C21" s="48" t="s">
        <v>40</v>
      </c>
      <c r="D21" s="48"/>
      <c r="E21" s="57"/>
      <c r="F21" s="58">
        <v>2</v>
      </c>
    </row>
    <row r="22" spans="2:6" s="45" customFormat="1" ht="53.25" customHeight="1" x14ac:dyDescent="0.2">
      <c r="B22" s="43"/>
      <c r="C22" s="76" t="s">
        <v>72</v>
      </c>
      <c r="D22" s="76"/>
      <c r="E22" s="59"/>
      <c r="F22" s="61"/>
    </row>
    <row r="23" spans="2:6" s="45" customFormat="1" ht="10.15" customHeight="1" x14ac:dyDescent="0.2">
      <c r="B23" s="43"/>
      <c r="C23" s="46"/>
      <c r="D23" s="46"/>
      <c r="E23" s="59"/>
      <c r="F23" s="61"/>
    </row>
    <row r="24" spans="2:6" x14ac:dyDescent="0.25">
      <c r="B24" s="40" t="s">
        <v>33</v>
      </c>
      <c r="C24" s="88" t="s">
        <v>41</v>
      </c>
      <c r="D24" s="88"/>
      <c r="E24" s="65"/>
      <c r="F24" s="58">
        <v>2</v>
      </c>
    </row>
    <row r="25" spans="2:6" ht="27" customHeight="1" x14ac:dyDescent="0.25">
      <c r="C25" s="76" t="s">
        <v>42</v>
      </c>
      <c r="D25" s="76"/>
      <c r="E25" s="59"/>
      <c r="F25" s="60"/>
    </row>
    <row r="26" spans="2:6" ht="10.15" customHeight="1" x14ac:dyDescent="0.25">
      <c r="C26" s="46"/>
      <c r="D26" s="46"/>
      <c r="E26" s="59"/>
      <c r="F26" s="60"/>
    </row>
    <row r="27" spans="2:6" x14ac:dyDescent="0.25">
      <c r="B27" s="40" t="s">
        <v>34</v>
      </c>
      <c r="C27" s="88" t="s">
        <v>43</v>
      </c>
      <c r="D27" s="88"/>
      <c r="E27" s="65"/>
      <c r="F27" s="58">
        <v>2</v>
      </c>
    </row>
    <row r="28" spans="2:6" ht="39.75" customHeight="1" x14ac:dyDescent="0.25">
      <c r="C28" s="76" t="s">
        <v>44</v>
      </c>
      <c r="D28" s="76"/>
      <c r="E28" s="59"/>
      <c r="F28" s="60"/>
    </row>
    <row r="29" spans="2:6" ht="10.15" customHeight="1" x14ac:dyDescent="0.25">
      <c r="C29" s="46"/>
      <c r="D29" s="46"/>
      <c r="E29" s="59"/>
      <c r="F29" s="60"/>
    </row>
    <row r="30" spans="2:6" x14ac:dyDescent="0.25">
      <c r="B30" s="40" t="s">
        <v>35</v>
      </c>
      <c r="C30" s="48" t="s">
        <v>45</v>
      </c>
      <c r="D30" s="48"/>
      <c r="E30" s="66">
        <f>AVERAGE(F11:F31)</f>
        <v>2</v>
      </c>
      <c r="F30" s="63">
        <v>2</v>
      </c>
    </row>
    <row r="31" spans="2:6" ht="39.75" customHeight="1" x14ac:dyDescent="0.25">
      <c r="C31" s="76" t="s">
        <v>46</v>
      </c>
      <c r="D31" s="76"/>
      <c r="E31" s="59"/>
      <c r="F31" s="64"/>
    </row>
    <row r="32" spans="2:6" ht="10.15" customHeight="1" x14ac:dyDescent="0.25">
      <c r="C32" s="42"/>
      <c r="D32" s="42"/>
      <c r="E32" s="42"/>
      <c r="F32" s="53"/>
    </row>
    <row r="33" spans="2:6" x14ac:dyDescent="0.25">
      <c r="B33" s="41" t="s">
        <v>64</v>
      </c>
      <c r="E33" s="67" t="str">
        <f>IF(F35=2,"FX - nedostatočne",IF(OR(F12=1,F15=1,F18=1,F21=1,F24=1,F27=1,F30=1),"chýba niektoré z čiastkových hodnotení",IF(E30&lt;2.51,"A - výborne",IF(E30&lt;3.51,"B - veľmi dobre",IF(E30&lt;4.51,"C - dobre",IF(E30&lt;5.51,"D - uspokojivo",IF(E30&lt;6.51,"E - dostatočne","FX - nedostatočne")))))))</f>
        <v>A - výborne</v>
      </c>
      <c r="F33" s="50" t="str">
        <f>IF(F35=2,"FX - nedostatočne",IF(OR(F12=1,F15=1,F18=1,F21=1,F24=1,F27=1,F30=1),"chýba niektoré z čiastkových hodnotení",IF(E30&lt;2.51,"A - výborne",IF(E30&lt;3.51,"B - veľmi dobre",IF(E30&lt;4.51,"C - dobre",IF(E30&lt;5.51,"D - uspokojivo",IF(E30&lt;6.51,"E - dostatočne","FX - nedostatočne")))))))</f>
        <v>A - výborne</v>
      </c>
    </row>
    <row r="34" spans="2:6" ht="10.15" customHeight="1" x14ac:dyDescent="0.25">
      <c r="F34" s="49"/>
    </row>
    <row r="35" spans="2:6" x14ac:dyDescent="0.25">
      <c r="B35" t="s">
        <v>65</v>
      </c>
      <c r="F35" s="54">
        <v>1</v>
      </c>
    </row>
    <row r="36" spans="2:6" x14ac:dyDescent="0.25">
      <c r="B36" s="68" t="s">
        <v>71</v>
      </c>
      <c r="F36" s="49"/>
    </row>
    <row r="37" spans="2:6" ht="10.15" customHeight="1" x14ac:dyDescent="0.25"/>
    <row r="38" spans="2:6" x14ac:dyDescent="0.25">
      <c r="B38" s="71" t="s">
        <v>49</v>
      </c>
      <c r="C38" s="71"/>
      <c r="D38" s="71"/>
      <c r="E38" s="71"/>
      <c r="F38" s="71"/>
    </row>
    <row r="39" spans="2:6" ht="10.15" customHeight="1" x14ac:dyDescent="0.25"/>
    <row r="40" spans="2:6" ht="112.5" customHeight="1" x14ac:dyDescent="0.25">
      <c r="B40" s="77"/>
      <c r="C40" s="78"/>
      <c r="D40" s="78"/>
      <c r="E40" s="78"/>
      <c r="F40" s="79"/>
    </row>
    <row r="41" spans="2:6" ht="200.25" customHeight="1" x14ac:dyDescent="0.25">
      <c r="B41" s="80"/>
      <c r="C41" s="81"/>
      <c r="D41" s="81"/>
      <c r="E41" s="81"/>
      <c r="F41" s="82"/>
    </row>
    <row r="43" spans="2:6" x14ac:dyDescent="0.25">
      <c r="B43" s="71" t="s">
        <v>50</v>
      </c>
      <c r="C43" s="71"/>
      <c r="D43" s="71"/>
      <c r="E43" s="71"/>
      <c r="F43" s="71"/>
    </row>
    <row r="44" spans="2:6" ht="10.15" customHeight="1" x14ac:dyDescent="0.25"/>
    <row r="45" spans="2:6" ht="57.4" customHeight="1" x14ac:dyDescent="0.25">
      <c r="B45" s="75"/>
      <c r="C45" s="89"/>
      <c r="D45" s="89"/>
      <c r="E45" s="89"/>
      <c r="F45" s="90"/>
    </row>
    <row r="47" spans="2:6" x14ac:dyDescent="0.25">
      <c r="B47" t="str">
        <f>IF(Hárok4!B14=1,"Rozsah práce:","")</f>
        <v>Rozsah práce:</v>
      </c>
      <c r="E47" s="91"/>
      <c r="F47" s="92"/>
    </row>
    <row r="48" spans="2:6" x14ac:dyDescent="0.25">
      <c r="B48" s="68" t="str">
        <f>IF(Hárok4!B14=1,"(počet znakov vrátane medzier od úvodu po koniec zoznamu bibliografických odkazov)","")</f>
        <v>(počet znakov vrátane medzier od úvodu po koniec zoznamu bibliografických odkazov)</v>
      </c>
    </row>
    <row r="49" spans="2:6" x14ac:dyDescent="0.25">
      <c r="B49" t="s">
        <v>66</v>
      </c>
      <c r="F49" s="55">
        <v>2</v>
      </c>
    </row>
    <row r="50" spans="2:6" x14ac:dyDescent="0.25">
      <c r="B50"/>
    </row>
    <row r="51" spans="2:6" x14ac:dyDescent="0.25">
      <c r="B51" t="s">
        <v>67</v>
      </c>
      <c r="F51" s="55">
        <v>1</v>
      </c>
    </row>
    <row r="52" spans="2:6" x14ac:dyDescent="0.25">
      <c r="B52"/>
    </row>
    <row r="53" spans="2:6" x14ac:dyDescent="0.25">
      <c r="B53" s="85" t="s">
        <v>73</v>
      </c>
      <c r="C53" s="86"/>
      <c r="D53" s="69"/>
    </row>
    <row r="54" spans="2:6" x14ac:dyDescent="0.25">
      <c r="E54" s="83" t="s">
        <v>53</v>
      </c>
      <c r="F54" s="83"/>
    </row>
    <row r="55" spans="2:6" x14ac:dyDescent="0.25">
      <c r="E55" s="84" t="s">
        <v>52</v>
      </c>
      <c r="F55" s="84"/>
    </row>
  </sheetData>
  <sheetProtection sheet="1" formatCells="0" formatRows="0" selectLockedCells="1"/>
  <mergeCells count="23">
    <mergeCell ref="E54:F54"/>
    <mergeCell ref="E55:F55"/>
    <mergeCell ref="B53:C53"/>
    <mergeCell ref="C31:D31"/>
    <mergeCell ref="C15:D15"/>
    <mergeCell ref="C24:D24"/>
    <mergeCell ref="C27:D27"/>
    <mergeCell ref="B45:F45"/>
    <mergeCell ref="C28:D28"/>
    <mergeCell ref="E47:F47"/>
    <mergeCell ref="B1:F1"/>
    <mergeCell ref="B38:F38"/>
    <mergeCell ref="B43:F43"/>
    <mergeCell ref="D4:F4"/>
    <mergeCell ref="D6:F6"/>
    <mergeCell ref="D8:F8"/>
    <mergeCell ref="C13:D13"/>
    <mergeCell ref="C16:D16"/>
    <mergeCell ref="C19:D19"/>
    <mergeCell ref="C22:D22"/>
    <mergeCell ref="C25:D25"/>
    <mergeCell ref="D10:F10"/>
    <mergeCell ref="B40:F41"/>
  </mergeCells>
  <conditionalFormatting sqref="B53:C53">
    <cfRule type="cellIs" dxfId="2" priority="2" operator="equal">
      <formula>"&lt; vložiť dátum &gt;"</formula>
    </cfRule>
  </conditionalFormatting>
  <conditionalFormatting sqref="E47:F47">
    <cfRule type="expression" dxfId="1" priority="1">
      <formula>$B$47=""</formula>
    </cfRule>
  </conditionalFormatting>
  <conditionalFormatting sqref="F33">
    <cfRule type="cellIs" dxfId="0" priority="3" operator="equal">
      <formula>"chýba niektoré z čiastkových hodnotení"</formula>
    </cfRule>
  </conditionalFormatting>
  <dataValidations disablePrompts="1" count="1">
    <dataValidation type="whole" allowBlank="1" showInputMessage="1" showErrorMessage="1" errorTitle="Neplatná hodnota" error="Počet znakov musí byť uvedené ako rozumne veľké celé kladné číslo" sqref="E47:F47">
      <formula1>0</formula1>
      <formula2>999999999</formula2>
    </dataValidation>
  </dataValidations>
  <pageMargins left="0" right="0" top="1.2204724409448819" bottom="0.59055118110236227" header="0.43478260869565216" footer="0.31496062992125984"/>
  <pageSetup paperSize="9" orientation="portrait" r:id="rId1"/>
  <headerFooter scaleWithDoc="0" alignWithMargins="0">
    <oddHeader>&amp;L&amp;G</oddHeader>
  </headerFooter>
  <ignoredErrors>
    <ignoredError sqref="E30" unlockedFormula="1"/>
  </ignoredError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9" r:id="rId5" name="Drop Down 7">
              <controlPr defaultSize="0" autoLine="0" autoPict="0">
                <anchor moveWithCells="1">
                  <from>
                    <xdr:col>4</xdr:col>
                    <xdr:colOff>9525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6" name="Drop Down 9">
              <controlPr defaultSize="0" autoLine="0" autoPict="0">
                <anchor moveWithCells="1">
                  <from>
                    <xdr:col>4</xdr:col>
                    <xdr:colOff>9525</xdr:colOff>
                    <xdr:row>14</xdr:row>
                    <xdr:rowOff>19050</xdr:rowOff>
                  </from>
                  <to>
                    <xdr:col>5</xdr:col>
                    <xdr:colOff>9525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7" name="Drop Down 10">
              <controlPr defaultSize="0" autoLine="0" autoPict="0">
                <anchor moveWithCells="1">
                  <from>
                    <xdr:col>4</xdr:col>
                    <xdr:colOff>9525</xdr:colOff>
                    <xdr:row>17</xdr:row>
                    <xdr:rowOff>19050</xdr:rowOff>
                  </from>
                  <to>
                    <xdr:col>5</xdr:col>
                    <xdr:colOff>9525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8" name="Drop Down 11">
              <controlPr defaultSize="0" autoLine="0" autoPict="0">
                <anchor moveWithCells="1">
                  <from>
                    <xdr:col>4</xdr:col>
                    <xdr:colOff>9525</xdr:colOff>
                    <xdr:row>20</xdr:row>
                    <xdr:rowOff>19050</xdr:rowOff>
                  </from>
                  <to>
                    <xdr:col>5</xdr:col>
                    <xdr:colOff>9525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9" name="Drop Down 12">
              <controlPr defaultSize="0" autoLine="0" autoPict="0">
                <anchor moveWithCells="1">
                  <from>
                    <xdr:col>4</xdr:col>
                    <xdr:colOff>9525</xdr:colOff>
                    <xdr:row>23</xdr:row>
                    <xdr:rowOff>19050</xdr:rowOff>
                  </from>
                  <to>
                    <xdr:col>5</xdr:col>
                    <xdr:colOff>9525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0" name="Drop Down 13">
              <controlPr defaultSize="0" autoLine="0" autoPict="0">
                <anchor moveWithCells="1">
                  <from>
                    <xdr:col>4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1" name="Drop Down 15">
              <controlPr defaultSize="0" autoLine="0" autoPict="0">
                <anchor moveWithCells="1">
                  <from>
                    <xdr:col>4</xdr:col>
                    <xdr:colOff>9525</xdr:colOff>
                    <xdr:row>48</xdr:row>
                    <xdr:rowOff>19050</xdr:rowOff>
                  </from>
                  <to>
                    <xdr:col>5</xdr:col>
                    <xdr:colOff>9525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2" name="Drop Down 16">
              <controlPr defaultSize="0" autoLine="0" autoPict="0">
                <anchor moveWithCells="1">
                  <from>
                    <xdr:col>4</xdr:col>
                    <xdr:colOff>9525</xdr:colOff>
                    <xdr:row>50</xdr:row>
                    <xdr:rowOff>19050</xdr:rowOff>
                  </from>
                  <to>
                    <xdr:col>5</xdr:col>
                    <xdr:colOff>9525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3" name="Drop Down 19">
              <controlPr defaultSize="0" autoLine="0" autoPict="0">
                <anchor moveWithCells="1">
                  <from>
                    <xdr:col>3</xdr:col>
                    <xdr:colOff>1743075</xdr:colOff>
                    <xdr:row>34</xdr:row>
                    <xdr:rowOff>19050</xdr:rowOff>
                  </from>
                  <to>
                    <xdr:col>5</xdr:col>
                    <xdr:colOff>9525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14" name="Drop Down 33">
              <controlPr defaultSize="0" autoLine="0" autoPict="0">
                <anchor moveWithCells="1">
                  <from>
                    <xdr:col>4</xdr:col>
                    <xdr:colOff>9525</xdr:colOff>
                    <xdr:row>29</xdr:row>
                    <xdr:rowOff>19050</xdr:rowOff>
                  </from>
                  <to>
                    <xdr:col>5</xdr:col>
                    <xdr:colOff>9525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15" name="Drop Down 39">
              <controlPr defaultSize="0" autoLine="0" autoPict="0">
                <anchor moveWithCells="1">
                  <from>
                    <xdr:col>2</xdr:col>
                    <xdr:colOff>361950</xdr:colOff>
                    <xdr:row>1</xdr:row>
                    <xdr:rowOff>304800</xdr:rowOff>
                  </from>
                  <to>
                    <xdr:col>2</xdr:col>
                    <xdr:colOff>1447800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16" name="Drop Down 40">
              <controlPr defaultSize="0" autoLine="0" autoPict="0">
                <anchor moveWithCells="1">
                  <from>
                    <xdr:col>3</xdr:col>
                    <xdr:colOff>704850</xdr:colOff>
                    <xdr:row>1</xdr:row>
                    <xdr:rowOff>304800</xdr:rowOff>
                  </from>
                  <to>
                    <xdr:col>3</xdr:col>
                    <xdr:colOff>1790700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/>
  <dimension ref="B2:C15"/>
  <sheetViews>
    <sheetView workbookViewId="0">
      <selection activeCell="B14" sqref="B14"/>
    </sheetView>
  </sheetViews>
  <sheetFormatPr defaultColWidth="8.7109375" defaultRowHeight="15" x14ac:dyDescent="0.25"/>
  <sheetData>
    <row r="2" spans="2:3" x14ac:dyDescent="0.25">
      <c r="B2" t="s">
        <v>59</v>
      </c>
    </row>
    <row r="3" spans="2:3" x14ac:dyDescent="0.25">
      <c r="B3" t="s">
        <v>60</v>
      </c>
    </row>
    <row r="4" spans="2:3" x14ac:dyDescent="0.25">
      <c r="B4" t="s">
        <v>61</v>
      </c>
    </row>
    <row r="5" spans="2:3" x14ac:dyDescent="0.25">
      <c r="B5" t="s">
        <v>62</v>
      </c>
    </row>
    <row r="7" spans="2:3" x14ac:dyDescent="0.25">
      <c r="B7" s="47" t="s">
        <v>54</v>
      </c>
    </row>
    <row r="8" spans="2:3" x14ac:dyDescent="0.25">
      <c r="B8" s="47" t="s">
        <v>55</v>
      </c>
    </row>
    <row r="9" spans="2:3" x14ac:dyDescent="0.25">
      <c r="B9" s="47"/>
    </row>
    <row r="11" spans="2:3" x14ac:dyDescent="0.25">
      <c r="B11" s="47" t="s">
        <v>56</v>
      </c>
    </row>
    <row r="12" spans="2:3" x14ac:dyDescent="0.25">
      <c r="B12" s="47" t="s">
        <v>57</v>
      </c>
    </row>
    <row r="14" spans="2:3" x14ac:dyDescent="0.25">
      <c r="B14">
        <v>1</v>
      </c>
      <c r="C14" t="str">
        <f>IF(B14=1,"školiteľa","oponenta")</f>
        <v>školiteľa</v>
      </c>
    </row>
    <row r="15" spans="2:3" x14ac:dyDescent="0.25">
      <c r="B15">
        <v>1</v>
      </c>
      <c r="C15" t="str">
        <f>IF(B15=1,"bakalárskej","diplomovej")</f>
        <v>bakalárskej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Hárok1</vt:lpstr>
      <vt:lpstr>Hárok2</vt:lpstr>
      <vt:lpstr>posudok</vt:lpstr>
      <vt:lpstr>Hárok4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kmkd</dc:creator>
  <cp:lastModifiedBy>Používateľ systému Windows</cp:lastModifiedBy>
  <cp:lastPrinted>2026-05-11T08:21:34Z</cp:lastPrinted>
  <dcterms:created xsi:type="dcterms:W3CDTF">2012-03-01T19:28:26Z</dcterms:created>
  <dcterms:modified xsi:type="dcterms:W3CDTF">2026-05-11T08:25:32Z</dcterms:modified>
</cp:coreProperties>
</file>